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codeName="ThisWorkbook" autoCompressPictures="0"/>
  <bookViews>
    <workbookView xWindow="5300" yWindow="0" windowWidth="45680" windowHeight="21300"/>
  </bookViews>
  <sheets>
    <sheet name="Part List Report" sheetId="3" r:id="rId1"/>
    <sheet name="Project Information" sheetId="4" r:id="rId2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5" i="3" l="1"/>
  <c r="L4" i="3"/>
  <c r="L5" i="3"/>
  <c r="L6" i="3"/>
  <c r="L7" i="3"/>
  <c r="L8" i="3"/>
  <c r="L9" i="3"/>
  <c r="L10" i="3"/>
  <c r="L13" i="3"/>
  <c r="L14" i="3"/>
  <c r="L15" i="3"/>
  <c r="L16" i="3"/>
  <c r="L17" i="3"/>
  <c r="L18" i="3"/>
  <c r="L19" i="3"/>
  <c r="L20" i="3"/>
  <c r="L22" i="3"/>
  <c r="L24" i="3"/>
  <c r="L25" i="3"/>
  <c r="J25" i="3"/>
  <c r="B21" i="3"/>
  <c r="B20" i="3"/>
  <c r="B19" i="3"/>
  <c r="B18" i="3"/>
  <c r="B17" i="3"/>
  <c r="B16" i="3"/>
  <c r="B15" i="3"/>
  <c r="B14" i="3"/>
  <c r="B12" i="3"/>
  <c r="B11" i="3"/>
  <c r="B10" i="3"/>
  <c r="B9" i="3"/>
  <c r="B8" i="3"/>
  <c r="B7" i="3"/>
  <c r="B6" i="3"/>
  <c r="B5" i="3"/>
  <c r="B4" i="3"/>
  <c r="B3" i="3"/>
</calcChain>
</file>

<file path=xl/sharedStrings.xml><?xml version="1.0" encoding="utf-8"?>
<sst xmlns="http://schemas.openxmlformats.org/spreadsheetml/2006/main" count="140" uniqueCount="120">
  <si>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</si>
  <si>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</si>
  <si>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</si>
  <si>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</si>
  <si>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</si>
  <si>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</si>
  <si>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</si>
  <si>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</si>
  <si>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</si>
  <si>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</si>
  <si>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</si>
  <si>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</si>
  <si>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</si>
  <si>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</si>
  <si>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D1</t>
  </si>
  <si>
    <t>Lite-On Inc</t>
  </si>
  <si>
    <t>Digi-Key</t>
  </si>
  <si>
    <t xml:space="preserve">Manufacturer </t>
  </si>
  <si>
    <t>Manufacturer Part Number#</t>
  </si>
  <si>
    <t xml:space="preserve">Supplier </t>
  </si>
  <si>
    <t>PACKAGE</t>
  </si>
  <si>
    <t>QTY/BOARD</t>
  </si>
  <si>
    <t>Description</t>
  </si>
  <si>
    <t>#ITEM</t>
  </si>
  <si>
    <t>Designator</t>
  </si>
  <si>
    <t>Supplier Part #</t>
  </si>
  <si>
    <t>WM7781-ND</t>
  </si>
  <si>
    <t>LTC6802IG-2#PBF-ND</t>
  </si>
  <si>
    <t>507-1793-1-ND</t>
  </si>
  <si>
    <t>BAV3004W-FDICT-ND</t>
  </si>
  <si>
    <t>296-21592-1-ND</t>
  </si>
  <si>
    <t>ATMEGA16M1-AU-ND</t>
  </si>
  <si>
    <t>160-1939-ND</t>
  </si>
  <si>
    <t>TO-236-3</t>
  </si>
  <si>
    <t>44-FSOP</t>
  </si>
  <si>
    <t>16-SOIC</t>
  </si>
  <si>
    <t>TO-243AA</t>
  </si>
  <si>
    <t>SOD-123</t>
  </si>
  <si>
    <t>SOIC-8</t>
  </si>
  <si>
    <t>32-TQFP</t>
  </si>
  <si>
    <t>Molex</t>
  </si>
  <si>
    <t>Vishay Siliconix</t>
  </si>
  <si>
    <t>U$18</t>
  </si>
  <si>
    <t>Molex 0395021013</t>
  </si>
  <si>
    <t>SI2301BDS MOSFET</t>
  </si>
  <si>
    <t>3.3Kohm 1% resistor</t>
  </si>
  <si>
    <t>100Kohm 1% resistor</t>
  </si>
  <si>
    <t>LTC6802-2</t>
  </si>
  <si>
    <t>50mA PTC fuse</t>
  </si>
  <si>
    <t>BAV3004W diode</t>
  </si>
  <si>
    <t>SN65HVD1040QDRQ1</t>
  </si>
  <si>
    <t>ATmega16M1</t>
  </si>
  <si>
    <t>3mm Red/Green LED</t>
  </si>
  <si>
    <t>R3, R17, R30, R31, R32, R33, R34, R35, R36, R37, R38, R39</t>
  </si>
  <si>
    <t>SI2301BDS-T1-E3</t>
  </si>
  <si>
    <t>U$4, U$5, U$7, U$8, U$9, U$10, U$11, U$12, U$13, U$15, U$16, U$17</t>
  </si>
  <si>
    <t>U$1</t>
  </si>
  <si>
    <t>U$14</t>
  </si>
  <si>
    <t>Linear Technologies</t>
  </si>
  <si>
    <t>Analog Devices</t>
  </si>
  <si>
    <t>Bel Fuse Inc</t>
  </si>
  <si>
    <t>0ZCJ0005FF2E</t>
  </si>
  <si>
    <t>LTC6802IG-2#PBF</t>
  </si>
  <si>
    <t>BAV3004W-7-F</t>
  </si>
  <si>
    <t>Diodes Incorporated</t>
  </si>
  <si>
    <t>Texas Instruments</t>
  </si>
  <si>
    <t>ATMEGA16M1-AU</t>
  </si>
  <si>
    <t>Microchip Technology</t>
  </si>
  <si>
    <t>LTL1BEKVJNN</t>
  </si>
  <si>
    <t>C16</t>
  </si>
  <si>
    <t>U$6, U$28</t>
  </si>
  <si>
    <t>IC2</t>
  </si>
  <si>
    <t>SN65</t>
  </si>
  <si>
    <t>C4, C5</t>
  </si>
  <si>
    <t>Q1</t>
  </si>
  <si>
    <t>U$31</t>
  </si>
  <si>
    <t>U$3</t>
  </si>
  <si>
    <t>LD1</t>
  </si>
  <si>
    <t>0805</t>
  </si>
  <si>
    <t>1206</t>
  </si>
  <si>
    <t>C13</t>
  </si>
  <si>
    <t>0.1uF 100V capacitor</t>
  </si>
  <si>
    <t>0.1uF 50V capacitor</t>
  </si>
  <si>
    <t>C1, C2, C3, C14, C18, C19</t>
  </si>
  <si>
    <t>47ohm 1W 5% resistor</t>
  </si>
  <si>
    <t>Molex 0395021005</t>
  </si>
  <si>
    <t>Molex 0395021002</t>
  </si>
  <si>
    <t>U$2, U$19</t>
  </si>
  <si>
    <t>U$20, U$21</t>
  </si>
  <si>
    <t>R1, R2, R4, R5, R6, R7, R8, R9, R10, R11, R12, R13, R14, R16, R18, R19, R20, R21, R22, R23, R24, R25, R26, R27, R28, R29</t>
  </si>
  <si>
    <t>ADUM1401</t>
  </si>
  <si>
    <t>ADUM1401ARWZ-RL</t>
  </si>
  <si>
    <t>ADUM1401ARWZ-RLCT-ND</t>
  </si>
  <si>
    <t>1uF 16V capacitor</t>
  </si>
  <si>
    <t>47uF 16V capacitor</t>
  </si>
  <si>
    <t>C6</t>
  </si>
  <si>
    <t>CTS406</t>
  </si>
  <si>
    <t>8Mhz crystal</t>
  </si>
  <si>
    <t>Abracon</t>
  </si>
  <si>
    <t>ABM3B-8.000MHZ-10-1-U-T</t>
  </si>
  <si>
    <t>535-9721-1-ND</t>
  </si>
  <si>
    <t>16-way rotary switch</t>
  </si>
  <si>
    <t>Wurth Electronics</t>
  </si>
  <si>
    <t>428527320916-ND</t>
  </si>
  <si>
    <t>428527320916</t>
  </si>
  <si>
    <t>WM7773-ND</t>
  </si>
  <si>
    <t>WM7770-ND</t>
  </si>
  <si>
    <t>R15, R40, R41, R52, R55</t>
  </si>
  <si>
    <t>0395021005</t>
  </si>
  <si>
    <t>0395021002</t>
  </si>
  <si>
    <t>10pF capacitor</t>
  </si>
  <si>
    <t>Pads each</t>
  </si>
  <si>
    <t>Total pads</t>
  </si>
  <si>
    <t>TOTALS:</t>
  </si>
  <si>
    <t>Holes each</t>
  </si>
  <si>
    <t>Total holes</t>
  </si>
  <si>
    <t>ST</t>
  </si>
  <si>
    <t>L78L05BUTR</t>
  </si>
  <si>
    <t xml:space="preserve">  497-1181-1-ND </t>
  </si>
  <si>
    <t xml:space="preserve">L78L05 5V reg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</si>
</sst>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_);[Red]\(\$#,##0.00\)"/>
  </numFmts>
  <fonts count="10" x14ac:knownFonts="1">
    <font>
      <sz val="10"/>
      <name val="Arial"/>
      <family val="2"/>
    </font>
    <font>
      <b/>
      <sz val="10"/>
      <name val="Arial"/>
      <family val="2"/>
    </font>
    <font>
      <sz val="10"/>
      <color indexed="13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2"/>
      <color rgb="FF000000"/>
      <name val="Calibri"/>
      <family val="2"/>
      <charset val="136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1" xfId="0" quotePrefix="1" applyFont="1" applyFill="1" applyBorder="1" applyAlignment="1">
      <alignment horizontal="left" vertical="center"/>
    </xf>
    <xf numFmtId="0" fontId="4" fillId="2" borderId="0" xfId="0" quotePrefix="1" applyFont="1" applyFill="1" applyBorder="1" applyAlignment="1">
      <alignment horizontal="left" vertical="center"/>
    </xf>
    <xf numFmtId="0" fontId="4" fillId="3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quotePrefix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2:N25"/>
  <sheetViews>
    <sheetView showGridLines="0" tabSelected="1" zoomScale="150" zoomScaleNormal="150" zoomScalePageLayoutView="150" workbookViewId="0">
      <selection activeCell="I8" sqref="I8"/>
    </sheetView>
  </sheetViews>
  <sheetFormatPr baseColWidth="10" defaultColWidth="8.83203125" defaultRowHeight="12" x14ac:dyDescent="0"/>
  <cols>
    <col min="1" max="1" width="3.1640625" style="8" customWidth="1"/>
    <col min="2" max="2" width="11" style="8" customWidth="1"/>
    <col min="3" max="3" width="28.6640625" style="8" customWidth="1"/>
    <col min="4" max="4" width="27.1640625" style="8" customWidth="1"/>
    <col min="5" max="5" width="23.1640625" style="8" customWidth="1"/>
    <col min="6" max="6" width="20.1640625" style="8" customWidth="1"/>
    <col min="7" max="7" width="28.1640625" style="8" customWidth="1"/>
    <col min="8" max="8" width="9.33203125" style="8" customWidth="1"/>
    <col min="9" max="9" width="24.1640625" style="8" customWidth="1"/>
    <col min="10" max="10" width="13.6640625" style="8" customWidth="1"/>
    <col min="11" max="11" width="12" style="8" customWidth="1"/>
    <col min="12" max="12" width="15.5" style="8" customWidth="1"/>
    <col min="13" max="13" width="12.1640625" style="8" customWidth="1"/>
    <col min="14" max="14" width="10.5" style="8" customWidth="1"/>
    <col min="15" max="15" width="10" style="8" customWidth="1"/>
    <col min="16" max="16384" width="8.83203125" style="8"/>
  </cols>
  <sheetData>
    <row r="2" spans="1:14" s="7" customFormat="1" ht="31.5" customHeight="1">
      <c r="A2" s="6"/>
      <c r="B2" s="9" t="s">
        <v>23</v>
      </c>
      <c r="C2" s="10" t="s">
        <v>22</v>
      </c>
      <c r="D2" s="10" t="s">
        <v>24</v>
      </c>
      <c r="E2" s="10" t="s">
        <v>20</v>
      </c>
      <c r="F2" s="10" t="s">
        <v>17</v>
      </c>
      <c r="G2" s="11" t="s">
        <v>18</v>
      </c>
      <c r="H2" s="10" t="s">
        <v>19</v>
      </c>
      <c r="I2" s="10" t="s">
        <v>25</v>
      </c>
      <c r="J2" s="10" t="s">
        <v>21</v>
      </c>
      <c r="K2" s="10" t="s">
        <v>111</v>
      </c>
      <c r="L2" s="11" t="s">
        <v>112</v>
      </c>
      <c r="M2" s="11" t="s">
        <v>114</v>
      </c>
      <c r="N2" s="12" t="s">
        <v>115</v>
      </c>
    </row>
    <row r="3" spans="1:14" ht="13.5" customHeight="1">
      <c r="A3" s="6"/>
      <c r="B3" s="17">
        <f t="shared" ref="B3:B21" si="0">ROW(B3) - ROW($B$2)</f>
        <v>1</v>
      </c>
      <c r="C3" s="16" t="s">
        <v>43</v>
      </c>
      <c r="D3" s="18" t="s">
        <v>42</v>
      </c>
      <c r="E3" s="16"/>
      <c r="F3" s="18" t="s">
        <v>40</v>
      </c>
      <c r="G3" s="23">
        <v>395021013</v>
      </c>
      <c r="H3" s="18" t="s">
        <v>16</v>
      </c>
      <c r="I3" s="16" t="s">
        <v>26</v>
      </c>
      <c r="J3" s="16">
        <v>1</v>
      </c>
      <c r="K3" s="17"/>
      <c r="L3" s="20"/>
      <c r="M3" s="17">
        <v>13</v>
      </c>
      <c r="N3" s="13">
        <v>13</v>
      </c>
    </row>
    <row r="4" spans="1:14" ht="28" customHeight="1">
      <c r="A4" s="6"/>
      <c r="B4" s="17">
        <f t="shared" si="0"/>
        <v>2</v>
      </c>
      <c r="C4" s="16" t="s">
        <v>84</v>
      </c>
      <c r="D4" s="18" t="s">
        <v>53</v>
      </c>
      <c r="E4" s="21">
        <v>2512</v>
      </c>
      <c r="F4" s="18"/>
      <c r="G4" s="23"/>
      <c r="H4" s="18"/>
      <c r="I4" s="16"/>
      <c r="J4" s="16">
        <v>12</v>
      </c>
      <c r="K4" s="17">
        <v>2</v>
      </c>
      <c r="L4" s="25">
        <f>J4*K4</f>
        <v>24</v>
      </c>
      <c r="M4" s="17"/>
      <c r="N4" s="13"/>
    </row>
    <row r="5" spans="1:14" ht="38" customHeight="1">
      <c r="A5" s="6"/>
      <c r="B5" s="17">
        <f t="shared" si="0"/>
        <v>3</v>
      </c>
      <c r="C5" s="16" t="s">
        <v>44</v>
      </c>
      <c r="D5" s="18" t="s">
        <v>55</v>
      </c>
      <c r="E5" s="21" t="s">
        <v>33</v>
      </c>
      <c r="F5" s="18" t="s">
        <v>41</v>
      </c>
      <c r="G5" s="23" t="s">
        <v>54</v>
      </c>
      <c r="H5" s="18"/>
      <c r="I5" s="16"/>
      <c r="J5" s="16">
        <v>12</v>
      </c>
      <c r="K5" s="17">
        <v>3</v>
      </c>
      <c r="L5" s="25">
        <f t="shared" ref="L5:L24" si="1">J5*K5</f>
        <v>36</v>
      </c>
      <c r="M5" s="17"/>
      <c r="N5" s="13"/>
    </row>
    <row r="6" spans="1:14" ht="53" customHeight="1">
      <c r="A6" s="6"/>
      <c r="B6" s="17">
        <f t="shared" si="0"/>
        <v>4</v>
      </c>
      <c r="C6" s="16" t="s">
        <v>45</v>
      </c>
      <c r="D6" s="18" t="s">
        <v>89</v>
      </c>
      <c r="E6" s="21" t="s">
        <v>78</v>
      </c>
      <c r="F6" s="18"/>
      <c r="G6" s="23"/>
      <c r="H6" s="18"/>
      <c r="I6" s="16"/>
      <c r="J6" s="16">
        <v>26</v>
      </c>
      <c r="K6" s="17">
        <v>2</v>
      </c>
      <c r="L6" s="25">
        <f t="shared" si="1"/>
        <v>52</v>
      </c>
      <c r="M6" s="17"/>
      <c r="N6" s="13"/>
    </row>
    <row r="7" spans="1:14" ht="25" customHeight="1">
      <c r="A7" s="6"/>
      <c r="B7" s="17">
        <f t="shared" si="0"/>
        <v>5</v>
      </c>
      <c r="C7" s="16" t="s">
        <v>82</v>
      </c>
      <c r="D7" s="18" t="s">
        <v>83</v>
      </c>
      <c r="E7" s="21" t="s">
        <v>78</v>
      </c>
      <c r="F7" s="18"/>
      <c r="G7" s="23"/>
      <c r="H7" s="18"/>
      <c r="I7" s="16"/>
      <c r="J7" s="16">
        <v>6</v>
      </c>
      <c r="K7" s="17">
        <v>2</v>
      </c>
      <c r="L7" s="25">
        <f t="shared" si="1"/>
        <v>12</v>
      </c>
      <c r="M7" s="17"/>
      <c r="N7" s="13"/>
    </row>
    <row r="8" spans="1:14" ht="13.5" customHeight="1">
      <c r="A8" s="6"/>
      <c r="B8" s="17">
        <f t="shared" si="0"/>
        <v>6</v>
      </c>
      <c r="C8" s="16" t="s">
        <v>46</v>
      </c>
      <c r="D8" s="18" t="s">
        <v>107</v>
      </c>
      <c r="E8" s="21" t="s">
        <v>78</v>
      </c>
      <c r="F8" s="18"/>
      <c r="G8" s="23"/>
      <c r="H8" s="18"/>
      <c r="I8" s="16"/>
      <c r="J8" s="16">
        <v>5</v>
      </c>
      <c r="K8" s="17">
        <v>2</v>
      </c>
      <c r="L8" s="25">
        <f t="shared" si="1"/>
        <v>10</v>
      </c>
      <c r="M8" s="17"/>
      <c r="N8" s="13"/>
    </row>
    <row r="9" spans="1:14" ht="13.5" customHeight="1">
      <c r="A9" s="6"/>
      <c r="B9" s="17">
        <f t="shared" si="0"/>
        <v>7</v>
      </c>
      <c r="C9" s="16" t="s">
        <v>47</v>
      </c>
      <c r="D9" s="18" t="s">
        <v>56</v>
      </c>
      <c r="E9" s="21" t="s">
        <v>34</v>
      </c>
      <c r="F9" s="18" t="s">
        <v>58</v>
      </c>
      <c r="G9" s="23" t="s">
        <v>62</v>
      </c>
      <c r="H9" s="18" t="s">
        <v>16</v>
      </c>
      <c r="I9" s="16" t="s">
        <v>27</v>
      </c>
      <c r="J9" s="16">
        <v>1</v>
      </c>
      <c r="K9" s="17">
        <v>44</v>
      </c>
      <c r="L9" s="25">
        <f t="shared" si="1"/>
        <v>44</v>
      </c>
      <c r="M9" s="17"/>
      <c r="N9" s="13"/>
    </row>
    <row r="10" spans="1:14" ht="13.5" customHeight="1">
      <c r="A10" s="6"/>
      <c r="B10" s="17">
        <f t="shared" si="0"/>
        <v>8</v>
      </c>
      <c r="C10" s="16" t="s">
        <v>90</v>
      </c>
      <c r="D10" s="18" t="s">
        <v>57</v>
      </c>
      <c r="E10" s="21" t="s">
        <v>35</v>
      </c>
      <c r="F10" s="18" t="s">
        <v>59</v>
      </c>
      <c r="G10" s="23" t="s">
        <v>91</v>
      </c>
      <c r="H10" s="18" t="s">
        <v>16</v>
      </c>
      <c r="I10" s="16" t="s">
        <v>92</v>
      </c>
      <c r="J10" s="16">
        <v>1</v>
      </c>
      <c r="K10" s="17">
        <v>16</v>
      </c>
      <c r="L10" s="25">
        <f t="shared" si="1"/>
        <v>16</v>
      </c>
      <c r="M10" s="17"/>
      <c r="N10" s="13"/>
    </row>
    <row r="11" spans="1:14" ht="13.5" customHeight="1">
      <c r="A11" s="6"/>
      <c r="B11" s="17">
        <f t="shared" si="0"/>
        <v>9</v>
      </c>
      <c r="C11" s="16" t="s">
        <v>85</v>
      </c>
      <c r="D11" s="18" t="s">
        <v>87</v>
      </c>
      <c r="E11" s="21"/>
      <c r="F11" s="18" t="s">
        <v>40</v>
      </c>
      <c r="G11" s="23" t="s">
        <v>108</v>
      </c>
      <c r="H11" s="18" t="s">
        <v>16</v>
      </c>
      <c r="I11" s="16" t="s">
        <v>105</v>
      </c>
      <c r="J11" s="16">
        <v>2</v>
      </c>
      <c r="K11" s="17"/>
      <c r="L11" s="25"/>
      <c r="M11" s="17">
        <v>5</v>
      </c>
      <c r="N11" s="13">
        <v>10</v>
      </c>
    </row>
    <row r="12" spans="1:14" ht="13.5" customHeight="1">
      <c r="A12" s="6"/>
      <c r="B12" s="17">
        <f t="shared" si="0"/>
        <v>10</v>
      </c>
      <c r="C12" s="16" t="s">
        <v>86</v>
      </c>
      <c r="D12" s="18" t="s">
        <v>88</v>
      </c>
      <c r="E12" s="21"/>
      <c r="F12" s="18" t="s">
        <v>40</v>
      </c>
      <c r="G12" s="23" t="s">
        <v>109</v>
      </c>
      <c r="H12" s="18" t="s">
        <v>16</v>
      </c>
      <c r="I12" s="16" t="s">
        <v>106</v>
      </c>
      <c r="J12" s="16">
        <v>2</v>
      </c>
      <c r="K12" s="17"/>
      <c r="L12" s="25"/>
      <c r="M12" s="17">
        <v>2</v>
      </c>
      <c r="N12" s="13">
        <v>4</v>
      </c>
    </row>
    <row r="13" spans="1:14" ht="13.5" customHeight="1">
      <c r="A13" s="6"/>
      <c r="B13" s="17">
        <v>11</v>
      </c>
      <c r="C13" s="16" t="s">
        <v>93</v>
      </c>
      <c r="D13" s="18" t="s">
        <v>69</v>
      </c>
      <c r="E13" s="21" t="s">
        <v>78</v>
      </c>
      <c r="F13" s="18"/>
      <c r="G13" s="23"/>
      <c r="H13" s="18"/>
      <c r="I13" s="16"/>
      <c r="J13" s="16">
        <v>1</v>
      </c>
      <c r="K13" s="17">
        <v>2</v>
      </c>
      <c r="L13" s="25">
        <f t="shared" si="1"/>
        <v>2</v>
      </c>
      <c r="M13" s="17"/>
      <c r="N13" s="13"/>
    </row>
    <row r="14" spans="1:14" ht="13.5" customHeight="1">
      <c r="A14" s="6"/>
      <c r="B14" s="17">
        <f t="shared" si="0"/>
        <v>12</v>
      </c>
      <c r="C14" s="16" t="s">
        <v>94</v>
      </c>
      <c r="D14" s="18" t="s">
        <v>95</v>
      </c>
      <c r="E14" s="21" t="s">
        <v>79</v>
      </c>
      <c r="F14" s="18"/>
      <c r="G14" s="23"/>
      <c r="H14" s="18"/>
      <c r="I14" s="16"/>
      <c r="J14" s="16">
        <v>1</v>
      </c>
      <c r="K14" s="17">
        <v>2</v>
      </c>
      <c r="L14" s="25">
        <f t="shared" si="1"/>
        <v>2</v>
      </c>
      <c r="M14" s="17"/>
      <c r="N14" s="13"/>
    </row>
    <row r="15" spans="1:14" ht="13.5" customHeight="1">
      <c r="A15" s="6"/>
      <c r="B15" s="17">
        <f t="shared" si="0"/>
        <v>13</v>
      </c>
      <c r="C15" s="16" t="s">
        <v>48</v>
      </c>
      <c r="D15" s="18" t="s">
        <v>70</v>
      </c>
      <c r="E15" s="21">
        <v>1206</v>
      </c>
      <c r="F15" s="18" t="s">
        <v>60</v>
      </c>
      <c r="G15" s="23" t="s">
        <v>61</v>
      </c>
      <c r="H15" s="18" t="s">
        <v>16</v>
      </c>
      <c r="I15" s="16" t="s">
        <v>28</v>
      </c>
      <c r="J15" s="16">
        <v>2</v>
      </c>
      <c r="K15" s="17">
        <v>2</v>
      </c>
      <c r="L15" s="25">
        <f t="shared" si="1"/>
        <v>4</v>
      </c>
      <c r="M15" s="17"/>
      <c r="N15" s="13"/>
    </row>
    <row r="16" spans="1:14" ht="13.5" customHeight="1">
      <c r="A16" s="6"/>
      <c r="B16" s="17">
        <f t="shared" si="0"/>
        <v>14</v>
      </c>
      <c r="C16" s="16" t="s">
        <v>119</v>
      </c>
      <c r="D16" s="18" t="s">
        <v>71</v>
      </c>
      <c r="E16" s="21" t="s">
        <v>36</v>
      </c>
      <c r="F16" s="14" t="s">
        <v>116</v>
      </c>
      <c r="G16" s="23" t="s">
        <v>117</v>
      </c>
      <c r="H16" s="18" t="s">
        <v>16</v>
      </c>
      <c r="I16" s="16" t="s">
        <v>118</v>
      </c>
      <c r="J16" s="16">
        <v>1</v>
      </c>
      <c r="K16" s="17">
        <v>3</v>
      </c>
      <c r="L16" s="25">
        <f t="shared" si="1"/>
        <v>3</v>
      </c>
      <c r="M16" s="17"/>
      <c r="N16" s="13"/>
    </row>
    <row r="17" spans="1:14" ht="13.5" customHeight="1">
      <c r="A17" s="6"/>
      <c r="B17" s="17">
        <f t="shared" si="0"/>
        <v>15</v>
      </c>
      <c r="C17" s="16" t="s">
        <v>49</v>
      </c>
      <c r="D17" s="18" t="s">
        <v>14</v>
      </c>
      <c r="E17" s="21" t="s">
        <v>37</v>
      </c>
      <c r="F17" s="18" t="s">
        <v>64</v>
      </c>
      <c r="G17" s="23" t="s">
        <v>63</v>
      </c>
      <c r="H17" s="18" t="s">
        <v>16</v>
      </c>
      <c r="I17" s="16" t="s">
        <v>29</v>
      </c>
      <c r="J17" s="16">
        <v>1</v>
      </c>
      <c r="K17" s="17">
        <v>2</v>
      </c>
      <c r="L17" s="25">
        <f t="shared" si="1"/>
        <v>2</v>
      </c>
      <c r="M17" s="17"/>
      <c r="N17" s="13"/>
    </row>
    <row r="18" spans="1:14" ht="13.5" customHeight="1">
      <c r="A18" s="6"/>
      <c r="B18" s="17">
        <f t="shared" si="0"/>
        <v>16</v>
      </c>
      <c r="C18" s="16" t="s">
        <v>50</v>
      </c>
      <c r="D18" s="18" t="s">
        <v>72</v>
      </c>
      <c r="E18" s="21" t="s">
        <v>38</v>
      </c>
      <c r="F18" s="18" t="s">
        <v>65</v>
      </c>
      <c r="G18" s="23" t="s">
        <v>50</v>
      </c>
      <c r="H18" s="18" t="s">
        <v>16</v>
      </c>
      <c r="I18" s="16" t="s">
        <v>30</v>
      </c>
      <c r="J18" s="16">
        <v>1</v>
      </c>
      <c r="K18" s="17">
        <v>8</v>
      </c>
      <c r="L18" s="25">
        <f t="shared" si="1"/>
        <v>8</v>
      </c>
      <c r="M18" s="17"/>
      <c r="N18" s="13"/>
    </row>
    <row r="19" spans="1:14" ht="13.5" customHeight="1">
      <c r="A19" s="6"/>
      <c r="B19" s="17">
        <f t="shared" si="0"/>
        <v>17</v>
      </c>
      <c r="C19" s="16" t="s">
        <v>110</v>
      </c>
      <c r="D19" s="18" t="s">
        <v>73</v>
      </c>
      <c r="E19" s="21" t="s">
        <v>78</v>
      </c>
      <c r="F19" s="18"/>
      <c r="G19" s="23"/>
      <c r="H19" s="18"/>
      <c r="I19" s="16"/>
      <c r="J19" s="16">
        <v>2</v>
      </c>
      <c r="K19" s="17">
        <v>2</v>
      </c>
      <c r="L19" s="25">
        <f t="shared" si="1"/>
        <v>4</v>
      </c>
      <c r="M19" s="17"/>
      <c r="N19" s="13"/>
    </row>
    <row r="20" spans="1:14" ht="13.5" customHeight="1">
      <c r="A20" s="6"/>
      <c r="B20" s="17">
        <f t="shared" si="0"/>
        <v>18</v>
      </c>
      <c r="C20" s="16" t="s">
        <v>97</v>
      </c>
      <c r="D20" s="18" t="s">
        <v>74</v>
      </c>
      <c r="E20" s="21" t="s">
        <v>96</v>
      </c>
      <c r="F20" s="18" t="s">
        <v>98</v>
      </c>
      <c r="G20" s="23" t="s">
        <v>99</v>
      </c>
      <c r="H20" s="18" t="s">
        <v>16</v>
      </c>
      <c r="I20" s="16" t="s">
        <v>100</v>
      </c>
      <c r="J20" s="16">
        <v>1</v>
      </c>
      <c r="K20" s="17">
        <v>4</v>
      </c>
      <c r="L20" s="25">
        <f t="shared" si="1"/>
        <v>4</v>
      </c>
      <c r="M20" s="17"/>
      <c r="N20" s="13"/>
    </row>
    <row r="21" spans="1:14" ht="13.5" customHeight="1">
      <c r="A21" s="6"/>
      <c r="B21" s="17">
        <f t="shared" si="0"/>
        <v>19</v>
      </c>
      <c r="C21" s="16" t="s">
        <v>101</v>
      </c>
      <c r="D21" s="19" t="s">
        <v>75</v>
      </c>
      <c r="E21" s="21"/>
      <c r="F21" s="19" t="s">
        <v>102</v>
      </c>
      <c r="G21" s="24" t="s">
        <v>104</v>
      </c>
      <c r="H21" s="18" t="s">
        <v>16</v>
      </c>
      <c r="I21" s="16" t="s">
        <v>103</v>
      </c>
      <c r="J21" s="16">
        <v>1</v>
      </c>
      <c r="K21" s="17"/>
      <c r="L21" s="25"/>
      <c r="M21" s="17">
        <v>6</v>
      </c>
      <c r="N21" s="13">
        <v>6</v>
      </c>
    </row>
    <row r="22" spans="1:14" ht="15">
      <c r="B22" s="19">
        <v>20</v>
      </c>
      <c r="C22" s="16" t="s">
        <v>51</v>
      </c>
      <c r="D22" s="19" t="s">
        <v>76</v>
      </c>
      <c r="E22" s="21" t="s">
        <v>39</v>
      </c>
      <c r="F22" s="19" t="s">
        <v>67</v>
      </c>
      <c r="G22" s="24" t="s">
        <v>66</v>
      </c>
      <c r="H22" s="18" t="s">
        <v>16</v>
      </c>
      <c r="I22" s="16" t="s">
        <v>31</v>
      </c>
      <c r="J22" s="16">
        <v>1</v>
      </c>
      <c r="K22" s="17">
        <v>32</v>
      </c>
      <c r="L22" s="25">
        <f t="shared" si="1"/>
        <v>32</v>
      </c>
      <c r="M22" s="19"/>
      <c r="N22" s="15"/>
    </row>
    <row r="23" spans="1:14" ht="15">
      <c r="B23" s="19">
        <v>21</v>
      </c>
      <c r="C23" s="16" t="s">
        <v>52</v>
      </c>
      <c r="D23" s="19" t="s">
        <v>77</v>
      </c>
      <c r="E23" s="21"/>
      <c r="F23" s="19" t="s">
        <v>15</v>
      </c>
      <c r="G23" s="24" t="s">
        <v>68</v>
      </c>
      <c r="H23" s="18" t="s">
        <v>16</v>
      </c>
      <c r="I23" s="16" t="s">
        <v>32</v>
      </c>
      <c r="J23" s="16">
        <v>1</v>
      </c>
      <c r="K23" s="17"/>
      <c r="L23" s="25"/>
      <c r="M23" s="19">
        <v>3</v>
      </c>
      <c r="N23" s="15">
        <v>3</v>
      </c>
    </row>
    <row r="24" spans="1:14" ht="15">
      <c r="B24" s="19">
        <v>22</v>
      </c>
      <c r="C24" s="15" t="s">
        <v>81</v>
      </c>
      <c r="D24" s="15" t="s">
        <v>80</v>
      </c>
      <c r="E24" s="22" t="s">
        <v>78</v>
      </c>
      <c r="F24" s="15"/>
      <c r="G24" s="15"/>
      <c r="H24" s="15"/>
      <c r="I24" s="15"/>
      <c r="J24" s="15">
        <v>1</v>
      </c>
      <c r="K24" s="17">
        <v>2</v>
      </c>
      <c r="L24" s="25">
        <f t="shared" si="1"/>
        <v>2</v>
      </c>
      <c r="M24" s="19"/>
      <c r="N24" s="15"/>
    </row>
    <row r="25" spans="1:14">
      <c r="B25" s="15"/>
      <c r="I25" s="28" t="s">
        <v>113</v>
      </c>
      <c r="J25" s="28">
        <f>SUM(J3:J24)</f>
        <v>82</v>
      </c>
      <c r="K25" s="15"/>
      <c r="L25" s="26">
        <f>SUM(L4:L24)</f>
        <v>257</v>
      </c>
      <c r="M25" s="15"/>
      <c r="N25" s="27">
        <f>SUM(N3:N24)</f>
        <v>36</v>
      </c>
    </row>
  </sheetData>
  <phoneticPr fontId="0" type="noConversion"/>
  <printOptions horizontalCentered="1" verticalCentered="1"/>
  <pageMargins left="0.21" right="0.11" top="0.25" bottom="0.25" header="0.25" footer="0.25"/>
  <headerFooter alignWithMargins="0">
    <oddFooter>&amp;L&amp;BAltium Limited Confidential&amp;B&amp;C&amp;D&amp;RPage &amp;P</oddFooter>
  </headerFooter>
  <ignoredErrors>
    <ignoredError sqref="E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14"/>
  <sheetViews>
    <sheetView workbookViewId="0">
      <selection activeCell="A41" sqref="A41"/>
    </sheetView>
  </sheetViews>
  <sheetFormatPr baseColWidth="10" defaultColWidth="8.83203125" defaultRowHeight="12" x14ac:dyDescent="0"/>
  <cols>
    <col min="1" max="1" width="28" bestFit="1" customWidth="1"/>
    <col min="2" max="2" width="110.5" customWidth="1"/>
  </cols>
  <sheetData>
    <row r="1" spans="1:2">
      <c r="A1" s="2" t="s">
        <v>0</v>
      </c>
      <c r="B1" s="3"/>
    </row>
    <row r="2" spans="1:2">
      <c r="A2" s="1" t="s">
        <v>1</v>
      </c>
      <c r="B2" s="4"/>
    </row>
    <row r="3" spans="1:2">
      <c r="A3" s="2" t="s">
        <v>2</v>
      </c>
      <c r="B3" s="5"/>
    </row>
    <row r="4" spans="1:2">
      <c r="A4" s="1" t="s">
        <v>3</v>
      </c>
      <c r="B4" s="4"/>
    </row>
    <row r="5" spans="1:2">
      <c r="A5" s="2" t="s">
        <v>4</v>
      </c>
      <c r="B5" s="5"/>
    </row>
    <row r="6" spans="1:2">
      <c r="A6" s="1" t="s">
        <v>5</v>
      </c>
      <c r="B6" s="4"/>
    </row>
    <row r="7" spans="1:2">
      <c r="A7" s="2" t="s">
        <v>6</v>
      </c>
      <c r="B7" s="5"/>
    </row>
    <row r="8" spans="1:2">
      <c r="A8" s="1" t="s">
        <v>7</v>
      </c>
      <c r="B8" s="4"/>
    </row>
    <row r="9" spans="1:2">
      <c r="A9" s="2" t="s">
        <v>8</v>
      </c>
      <c r="B9" s="5"/>
    </row>
    <row r="10" spans="1:2">
      <c r="A10" s="1" t="s">
        <v>9</v>
      </c>
      <c r="B10" s="4"/>
    </row>
    <row r="11" spans="1:2">
      <c r="A11" s="2" t="s">
        <v>10</v>
      </c>
      <c r="B11" s="5"/>
    </row>
    <row r="12" spans="1:2">
      <c r="A12" s="1" t="s">
        <v>11</v>
      </c>
      <c r="B12" s="4"/>
    </row>
    <row r="13" spans="1:2">
      <c r="A13" s="2" t="s">
        <v>12</v>
      </c>
      <c r="B13" s="5"/>
    </row>
    <row r="14" spans="1:2">
      <c r="A14" s="1" t="s">
        <v>13</v>
      </c>
      <c r="B14" s="4"/>
    </row>
  </sheetData>
  <phoneticPr fontId="5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KHALED EL BOUSHI</dc:creator>
  <cp:lastModifiedBy>Office 2004 Test Drive User</cp:lastModifiedBy>
  <cp:lastPrinted>2014-05-29T19:32:05Z</cp:lastPrinted>
  <dcterms:created xsi:type="dcterms:W3CDTF">2002-11-05T15:28:02Z</dcterms:created>
  <dcterms:modified xsi:type="dcterms:W3CDTF">2020-11-04T03:00:31Z</dcterms:modified>
</cp:coreProperties>
</file>